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330" windowWidth="14940" windowHeight="9090"/>
  </bookViews>
  <sheets>
    <sheet name="Роспись расходов" sheetId="1" r:id="rId1"/>
  </sheets>
  <definedNames>
    <definedName name="BFT_Print_Titles" localSheetId="0">'Роспись расходов'!$15:$16</definedName>
    <definedName name="LAST_CELL" localSheetId="0">'Роспись расходов'!$G$65</definedName>
    <definedName name="_xlnm.Print_Titles" localSheetId="0">'Роспись расходов'!$15:$16</definedName>
  </definedNames>
  <calcPr calcId="125725"/>
</workbook>
</file>

<file path=xl/calcChain.xml><?xml version="1.0" encoding="utf-8"?>
<calcChain xmlns="http://schemas.openxmlformats.org/spreadsheetml/2006/main">
  <c r="E59" i="1"/>
  <c r="F59"/>
  <c r="D59"/>
  <c r="E37" l="1"/>
  <c r="F37"/>
  <c r="D37"/>
  <c r="E44" l="1"/>
  <c r="F44"/>
  <c r="D44"/>
  <c r="E63" l="1"/>
  <c r="F63"/>
  <c r="D63"/>
  <c r="E54"/>
  <c r="F54"/>
  <c r="D54"/>
  <c r="E51"/>
  <c r="F51"/>
  <c r="D51"/>
  <c r="E42"/>
  <c r="F42"/>
  <c r="D42"/>
  <c r="E31"/>
  <c r="F31"/>
  <c r="D31"/>
  <c r="E28"/>
  <c r="F28"/>
  <c r="D28"/>
  <c r="E18"/>
  <c r="F18"/>
  <c r="D18"/>
  <c r="F26"/>
  <c r="E26"/>
  <c r="D26"/>
  <c r="F17" l="1"/>
  <c r="E17"/>
  <c r="D17"/>
</calcChain>
</file>

<file path=xl/sharedStrings.xml><?xml version="1.0" encoding="utf-8"?>
<sst xmlns="http://schemas.openxmlformats.org/spreadsheetml/2006/main" count="152" uniqueCount="79">
  <si>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</si>
  <si>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</si>
  <si>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</si>
  <si>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</si>
  <si>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</si>
  <si>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</si>
  <si>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</si>
  <si>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</si>
  <si>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</si>
  <si>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</si>
  <si>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</si>
  <si>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</si>
  <si>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</si>
  <si>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</si>
  <si>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</si>
  <si>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</si>
  <si>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</si>
  <si>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</si>
  <si>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</si>
  <si>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</si>
  <si>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</si>
  <si>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</si>
  <si>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</si>
  <si>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</si>
  <si>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</si>
  <si>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</si>
  <si>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</si>
  <si>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</si>
  <si>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</si>
  <si>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</si>
  <si>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</si>
  <si>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</si>
  <si>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</si>
  <si>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</si>
  <si>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</si>
  <si>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</si>
  <si>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</si>
  <si>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</si>
  <si>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</si>
  <si>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</si>
  <si>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</si>
  <si>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</si>
  <si>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</si>
  <si>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</si>
  <si>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</si>
  <si>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</si>
  <si>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</si>
  <si>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</si>
  <si>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</si>
  <si>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</si>
  <si>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</si>
  <si>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</si>
  <si>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</si>
  <si>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</si>
  <si>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</si>
  <si>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</si>
  <si>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</si>
  <si>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</si>
  <si>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</si>
  <si>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</si>
  <si>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</si>
  <si>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</si>
  <si>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</si>
  <si>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решению Собрания депутатов</t>
  </si>
  <si>
    <t>Увельского муниципального района</t>
  </si>
  <si>
    <t>Приложение 5</t>
  </si>
  <si>
    <t>2025 год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</si>
  <si>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</si>
  <si>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</si>
  <si>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</si>
  <si>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</si>
  <si>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</si>
  <si>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на 2025 год и на плановый период 2026 и 2027 годов</t>
  </si>
  <si>
    <t>Спорт высших достижений</t>
  </si>
  <si>
    <t>Профессиональная подготовка, передодготовка и повышение квалификации</t>
  </si>
  <si>
    <t>Приложение 4</t>
  </si>
  <si>
    <t>"Об утверждении бюджета Увельского                                                                                                                                                                                                              муниципального района  на  2025 год                                                                                                                                                   и на плановый период 2026 и 2027 годов"</t>
  </si>
  <si>
    <t>от 12 декабря 2024 года № 97</t>
  </si>
  <si>
    <t>от 27 февраля 2025 года № 6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</si>
</sst>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4" xfId="0" applyFont="1" applyBorder="1"/>
    <xf numFmtId="0" fontId="5" fillId="0" borderId="0" xfId="0" applyFont="1"/>
    <xf numFmtId="4" fontId="5" fillId="0" borderId="4" xfId="0" applyNumberFormat="1" applyFont="1" applyBorder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workbookViewId="0">
      <selection activeCell="A8" sqref="A8:F8"/>
    </sheetView>
  </sheetViews>
  <sheetFormatPr defaultRowHeight="12.75" customHeight="1"/>
  <cols>
    <col min="1" max="1" width="40.7109375" customWidth="1"/>
    <col min="2" max="3" width="6.5703125" customWidth="1"/>
    <col min="4" max="6" width="15.7109375" customWidth="1"/>
    <col min="7" max="7" width="8.85546875" customWidth="1"/>
  </cols>
  <sheetData>
    <row r="1" spans="1:6" s="5" customFormat="1">
      <c r="B1" s="6"/>
      <c r="C1" s="29" t="s">
        <v>75</v>
      </c>
      <c r="D1" s="29"/>
      <c r="E1" s="29"/>
      <c r="F1" s="29"/>
    </row>
    <row r="2" spans="1:6" s="5" customFormat="1">
      <c r="B2" s="30" t="s">
        <v>63</v>
      </c>
      <c r="C2" s="30"/>
      <c r="D2" s="30"/>
      <c r="E2" s="30"/>
      <c r="F2" s="30"/>
    </row>
    <row r="3" spans="1:6" s="5" customFormat="1" ht="12.75" customHeight="1">
      <c r="A3" s="30" t="s">
        <v>64</v>
      </c>
      <c r="B3" s="30"/>
      <c r="C3" s="30"/>
      <c r="D3" s="30"/>
      <c r="E3" s="30"/>
      <c r="F3" s="30"/>
    </row>
    <row r="4" spans="1:6" s="7" customFormat="1" ht="13.5" customHeight="1">
      <c r="B4" s="8"/>
      <c r="C4" s="8"/>
      <c r="D4" s="38" t="s">
        <v>78</v>
      </c>
      <c r="E4" s="38"/>
      <c r="F4" s="38"/>
    </row>
    <row r="5" spans="1:6" s="7" customFormat="1" ht="13.5" customHeight="1">
      <c r="B5" s="8"/>
      <c r="C5" s="8"/>
      <c r="D5" s="23"/>
      <c r="E5" s="23"/>
      <c r="F5" s="23"/>
    </row>
    <row r="6" spans="1:6" s="7" customFormat="1" ht="13.5" customHeight="1">
      <c r="A6" s="24"/>
      <c r="B6" s="25"/>
      <c r="C6" s="41" t="s">
        <v>65</v>
      </c>
      <c r="D6" s="41"/>
      <c r="E6" s="41"/>
      <c r="F6" s="41"/>
    </row>
    <row r="7" spans="1:6" s="7" customFormat="1" ht="13.5" customHeight="1">
      <c r="A7" s="26"/>
      <c r="B7" s="39" t="s">
        <v>63</v>
      </c>
      <c r="C7" s="39"/>
      <c r="D7" s="39"/>
      <c r="E7" s="39"/>
      <c r="F7" s="39"/>
    </row>
    <row r="8" spans="1:6" s="7" customFormat="1" ht="13.5" customHeight="1">
      <c r="A8" s="39" t="s">
        <v>64</v>
      </c>
      <c r="B8" s="39"/>
      <c r="C8" s="39"/>
      <c r="D8" s="39"/>
      <c r="E8" s="39"/>
      <c r="F8" s="39"/>
    </row>
    <row r="9" spans="1:6" s="7" customFormat="1" ht="38.25" customHeight="1">
      <c r="A9" s="28"/>
      <c r="B9" s="28"/>
      <c r="C9" s="28"/>
      <c r="D9" s="40" t="s">
        <v>76</v>
      </c>
      <c r="E9" s="40"/>
      <c r="F9" s="40"/>
    </row>
    <row r="10" spans="1:6" s="7" customFormat="1" ht="12" customHeight="1">
      <c r="A10" s="27"/>
      <c r="B10" s="27"/>
      <c r="C10" s="27"/>
      <c r="D10" s="41" t="s">
        <v>77</v>
      </c>
      <c r="E10" s="41"/>
      <c r="F10" s="41"/>
    </row>
    <row r="11" spans="1:6" s="7" customFormat="1">
      <c r="B11" s="8"/>
      <c r="C11" s="8"/>
      <c r="D11" s="15"/>
      <c r="E11" s="15"/>
      <c r="F11" s="15"/>
    </row>
    <row r="12" spans="1:6" s="7" customFormat="1" ht="15.75" customHeight="1">
      <c r="A12" s="35" t="s">
        <v>72</v>
      </c>
      <c r="B12" s="35"/>
      <c r="C12" s="35"/>
      <c r="D12" s="35"/>
      <c r="E12" s="35"/>
      <c r="F12" s="35"/>
    </row>
    <row r="13" spans="1:6" s="7" customFormat="1" ht="15" customHeight="1">
      <c r="A13" s="35"/>
      <c r="B13" s="35"/>
      <c r="C13" s="35"/>
      <c r="D13" s="35"/>
      <c r="E13" s="35"/>
      <c r="F13" s="35"/>
    </row>
    <row r="14" spans="1:6" s="7" customFormat="1" ht="13.5" customHeight="1">
      <c r="A14" s="9"/>
      <c r="B14" s="9"/>
      <c r="C14" s="9"/>
      <c r="D14" s="36" t="s">
        <v>70</v>
      </c>
      <c r="E14" s="36"/>
      <c r="F14" s="36"/>
    </row>
    <row r="15" spans="1:6" s="7" customFormat="1">
      <c r="A15" s="31" t="s">
        <v>0</v>
      </c>
      <c r="B15" s="37" t="s">
        <v>1</v>
      </c>
      <c r="C15" s="37" t="s">
        <v>2</v>
      </c>
      <c r="D15" s="31" t="s">
        <v>66</v>
      </c>
      <c r="E15" s="33" t="s">
        <v>68</v>
      </c>
      <c r="F15" s="34" t="s">
        <v>69</v>
      </c>
    </row>
    <row r="16" spans="1:6" s="7" customFormat="1" ht="15.75" customHeight="1">
      <c r="A16" s="32"/>
      <c r="B16" s="37"/>
      <c r="C16" s="37"/>
      <c r="D16" s="32"/>
      <c r="E16" s="33"/>
      <c r="F16" s="34"/>
    </row>
    <row r="17" spans="1:6">
      <c r="A17" s="1" t="s">
        <v>3</v>
      </c>
      <c r="B17" s="2"/>
      <c r="C17" s="2"/>
      <c r="D17" s="12">
        <f>D18+D26+D28+D31+D37+D42+D44+D51+D54+D59+D63</f>
        <v>2453822141.71</v>
      </c>
      <c r="E17" s="12">
        <f>E18+E26+E28+E31+E37+E42+E44+E51+E54+E59+E63+E66</f>
        <v>2240892816.5899997</v>
      </c>
      <c r="F17" s="12">
        <f>F18+F26+F28+F31+F37+F42+F44+F51+F54+F59+F63+F66</f>
        <v>2210478856.6399999</v>
      </c>
    </row>
    <row r="18" spans="1:6">
      <c r="A18" s="3" t="s">
        <v>4</v>
      </c>
      <c r="B18" s="4" t="s">
        <v>5</v>
      </c>
      <c r="C18" s="4"/>
      <c r="D18" s="13">
        <f>D19+D20+D21+D22+D23+D24+D25</f>
        <v>135383504.76999998</v>
      </c>
      <c r="E18" s="13">
        <f t="shared" ref="E18:F18" si="0">E19+E20+E21+E22+E23+E24+E25</f>
        <v>179445691.77000001</v>
      </c>
      <c r="F18" s="13">
        <f t="shared" si="0"/>
        <v>203167192.91</v>
      </c>
    </row>
    <row r="19" spans="1:6" ht="33.75">
      <c r="A19" s="10" t="s">
        <v>7</v>
      </c>
      <c r="B19" s="11" t="s">
        <v>5</v>
      </c>
      <c r="C19" s="11" t="s">
        <v>6</v>
      </c>
      <c r="D19" s="14">
        <v>2684809</v>
      </c>
      <c r="E19" s="14">
        <v>2684809</v>
      </c>
      <c r="F19" s="14">
        <v>2684809</v>
      </c>
    </row>
    <row r="20" spans="1:6" ht="45">
      <c r="A20" s="10" t="s">
        <v>9</v>
      </c>
      <c r="B20" s="11" t="s">
        <v>5</v>
      </c>
      <c r="C20" s="11" t="s">
        <v>8</v>
      </c>
      <c r="D20" s="14">
        <v>2963800</v>
      </c>
      <c r="E20" s="14">
        <v>2963800</v>
      </c>
      <c r="F20" s="14">
        <v>2963800</v>
      </c>
    </row>
    <row r="21" spans="1:6" ht="45">
      <c r="A21" s="10" t="s">
        <v>11</v>
      </c>
      <c r="B21" s="11" t="s">
        <v>5</v>
      </c>
      <c r="C21" s="11" t="s">
        <v>10</v>
      </c>
      <c r="D21" s="14">
        <v>65787772.880000003</v>
      </c>
      <c r="E21" s="14">
        <v>93801712</v>
      </c>
      <c r="F21" s="14">
        <v>113734095</v>
      </c>
    </row>
    <row r="22" spans="1:6">
      <c r="A22" s="10" t="s">
        <v>13</v>
      </c>
      <c r="B22" s="11" t="s">
        <v>5</v>
      </c>
      <c r="C22" s="11" t="s">
        <v>12</v>
      </c>
      <c r="D22" s="14">
        <v>2400</v>
      </c>
      <c r="E22" s="14">
        <v>29200</v>
      </c>
      <c r="F22" s="14">
        <v>2300</v>
      </c>
    </row>
    <row r="23" spans="1:6" ht="33.75">
      <c r="A23" s="10" t="s">
        <v>15</v>
      </c>
      <c r="B23" s="11" t="s">
        <v>5</v>
      </c>
      <c r="C23" s="11" t="s">
        <v>14</v>
      </c>
      <c r="D23" s="14">
        <v>34193229</v>
      </c>
      <c r="E23" s="14">
        <v>35440492</v>
      </c>
      <c r="F23" s="14">
        <v>40457192</v>
      </c>
    </row>
    <row r="24" spans="1:6">
      <c r="A24" s="10" t="s">
        <v>18</v>
      </c>
      <c r="B24" s="11" t="s">
        <v>5</v>
      </c>
      <c r="C24" s="11" t="s">
        <v>17</v>
      </c>
      <c r="D24" s="14">
        <v>825139.36</v>
      </c>
      <c r="E24" s="14"/>
      <c r="F24" s="14"/>
    </row>
    <row r="25" spans="1:6">
      <c r="A25" s="10" t="s">
        <v>20</v>
      </c>
      <c r="B25" s="11" t="s">
        <v>5</v>
      </c>
      <c r="C25" s="11" t="s">
        <v>19</v>
      </c>
      <c r="D25" s="14">
        <v>28926354.530000001</v>
      </c>
      <c r="E25" s="14">
        <v>44525678.770000003</v>
      </c>
      <c r="F25" s="14">
        <v>43324996.909999996</v>
      </c>
    </row>
    <row r="26" spans="1:6">
      <c r="A26" s="3" t="s">
        <v>21</v>
      </c>
      <c r="B26" s="4" t="s">
        <v>6</v>
      </c>
      <c r="C26" s="4"/>
      <c r="D26" s="13">
        <f>D27</f>
        <v>3928700</v>
      </c>
      <c r="E26" s="13">
        <f>E27</f>
        <v>4288800</v>
      </c>
      <c r="F26" s="13">
        <f>F27</f>
        <v>4439600</v>
      </c>
    </row>
    <row r="27" spans="1:6">
      <c r="A27" s="10" t="s">
        <v>22</v>
      </c>
      <c r="B27" s="11" t="s">
        <v>6</v>
      </c>
      <c r="C27" s="11" t="s">
        <v>8</v>
      </c>
      <c r="D27" s="14">
        <v>3928700</v>
      </c>
      <c r="E27" s="14">
        <v>4288800</v>
      </c>
      <c r="F27" s="14">
        <v>4439600</v>
      </c>
    </row>
    <row r="28" spans="1:6" ht="21">
      <c r="A28" s="3" t="s">
        <v>23</v>
      </c>
      <c r="B28" s="4" t="s">
        <v>8</v>
      </c>
      <c r="C28" s="4"/>
      <c r="D28" s="13">
        <f>D29+D30</f>
        <v>18438520</v>
      </c>
      <c r="E28" s="13">
        <f t="shared" ref="E28:F28" si="1">E29+E30</f>
        <v>16989420</v>
      </c>
      <c r="F28" s="13">
        <f t="shared" si="1"/>
        <v>17060220</v>
      </c>
    </row>
    <row r="29" spans="1:6">
      <c r="A29" s="10" t="s">
        <v>24</v>
      </c>
      <c r="B29" s="11" t="s">
        <v>8</v>
      </c>
      <c r="C29" s="11" t="s">
        <v>10</v>
      </c>
      <c r="D29" s="14">
        <v>2166900</v>
      </c>
      <c r="E29" s="14">
        <v>2324500</v>
      </c>
      <c r="F29" s="14">
        <v>2395300</v>
      </c>
    </row>
    <row r="30" spans="1:6">
      <c r="A30" s="10" t="s">
        <v>26</v>
      </c>
      <c r="B30" s="11" t="s">
        <v>8</v>
      </c>
      <c r="C30" s="11" t="s">
        <v>25</v>
      </c>
      <c r="D30" s="14">
        <v>16271620</v>
      </c>
      <c r="E30" s="14">
        <v>14664920</v>
      </c>
      <c r="F30" s="14">
        <v>14664920</v>
      </c>
    </row>
    <row r="31" spans="1:6">
      <c r="A31" s="3" t="s">
        <v>27</v>
      </c>
      <c r="B31" s="4" t="s">
        <v>10</v>
      </c>
      <c r="C31" s="4"/>
      <c r="D31" s="13">
        <f>D32+D33+D34+D35+D36</f>
        <v>236144256.77000001</v>
      </c>
      <c r="E31" s="13">
        <f t="shared" ref="E31:F31" si="2">E32+E33+E34+E35+E36</f>
        <v>88972545.489999995</v>
      </c>
      <c r="F31" s="13">
        <f t="shared" si="2"/>
        <v>98469651.489999995</v>
      </c>
    </row>
    <row r="32" spans="1:6">
      <c r="A32" s="10" t="s">
        <v>28</v>
      </c>
      <c r="B32" s="11" t="s">
        <v>10</v>
      </c>
      <c r="C32" s="11" t="s">
        <v>5</v>
      </c>
      <c r="D32" s="14">
        <v>984800</v>
      </c>
      <c r="E32" s="14">
        <v>984800</v>
      </c>
      <c r="F32" s="14">
        <v>984800</v>
      </c>
    </row>
    <row r="33" spans="1:6">
      <c r="A33" s="10" t="s">
        <v>29</v>
      </c>
      <c r="B33" s="11" t="s">
        <v>10</v>
      </c>
      <c r="C33" s="11" t="s">
        <v>12</v>
      </c>
      <c r="D33" s="14">
        <v>1753572.73</v>
      </c>
      <c r="E33" s="14"/>
      <c r="F33" s="14"/>
    </row>
    <row r="34" spans="1:6">
      <c r="A34" s="10" t="s">
        <v>31</v>
      </c>
      <c r="B34" s="11" t="s">
        <v>10</v>
      </c>
      <c r="C34" s="11" t="s">
        <v>30</v>
      </c>
      <c r="D34" s="14">
        <v>14775579.35</v>
      </c>
      <c r="E34" s="14">
        <v>11075520.49</v>
      </c>
      <c r="F34" s="14">
        <v>11075520.49</v>
      </c>
    </row>
    <row r="35" spans="1:6">
      <c r="A35" s="10" t="s">
        <v>33</v>
      </c>
      <c r="B35" s="11" t="s">
        <v>10</v>
      </c>
      <c r="C35" s="11" t="s">
        <v>32</v>
      </c>
      <c r="D35" s="14">
        <v>204745104.15000001</v>
      </c>
      <c r="E35" s="14">
        <v>62249625</v>
      </c>
      <c r="F35" s="14">
        <v>64440831</v>
      </c>
    </row>
    <row r="36" spans="1:6">
      <c r="A36" s="10" t="s">
        <v>35</v>
      </c>
      <c r="B36" s="11" t="s">
        <v>10</v>
      </c>
      <c r="C36" s="11" t="s">
        <v>34</v>
      </c>
      <c r="D36" s="14">
        <v>13885200.539999999</v>
      </c>
      <c r="E36" s="14">
        <v>14662600</v>
      </c>
      <c r="F36" s="14">
        <v>21968500</v>
      </c>
    </row>
    <row r="37" spans="1:6">
      <c r="A37" s="3" t="s">
        <v>36</v>
      </c>
      <c r="B37" s="4" t="s">
        <v>12</v>
      </c>
      <c r="C37" s="4"/>
      <c r="D37" s="13">
        <f>D39+D40+D41+D38</f>
        <v>196518947.87</v>
      </c>
      <c r="E37" s="13">
        <f t="shared" ref="E37:F37" si="3">E39+E40+E41+E38</f>
        <v>139697992.94</v>
      </c>
      <c r="F37" s="13">
        <f t="shared" si="3"/>
        <v>106059185.28</v>
      </c>
    </row>
    <row r="38" spans="1:6" s="20" customFormat="1">
      <c r="A38" s="21" t="s">
        <v>71</v>
      </c>
      <c r="B38" s="19" t="s">
        <v>12</v>
      </c>
      <c r="C38" s="19" t="s">
        <v>5</v>
      </c>
      <c r="D38" s="22"/>
      <c r="E38" s="22">
        <v>56228296.700000003</v>
      </c>
      <c r="F38" s="22"/>
    </row>
    <row r="39" spans="1:6">
      <c r="A39" s="10" t="s">
        <v>37</v>
      </c>
      <c r="B39" s="11" t="s">
        <v>12</v>
      </c>
      <c r="C39" s="11" t="s">
        <v>6</v>
      </c>
      <c r="D39" s="14">
        <v>63917710.090000004</v>
      </c>
      <c r="E39" s="14"/>
      <c r="F39" s="14"/>
    </row>
    <row r="40" spans="1:6">
      <c r="A40" s="10" t="s">
        <v>38</v>
      </c>
      <c r="B40" s="11" t="s">
        <v>12</v>
      </c>
      <c r="C40" s="11" t="s">
        <v>8</v>
      </c>
      <c r="D40" s="14">
        <v>10718930.98</v>
      </c>
      <c r="E40" s="14">
        <v>8879800.7100000009</v>
      </c>
      <c r="F40" s="14">
        <v>8543761.2200000007</v>
      </c>
    </row>
    <row r="41" spans="1:6" ht="22.5">
      <c r="A41" s="10" t="s">
        <v>39</v>
      </c>
      <c r="B41" s="11" t="s">
        <v>12</v>
      </c>
      <c r="C41" s="11" t="s">
        <v>12</v>
      </c>
      <c r="D41" s="14">
        <v>121882306.8</v>
      </c>
      <c r="E41" s="14">
        <v>74589895.530000001</v>
      </c>
      <c r="F41" s="14">
        <v>97515424.060000002</v>
      </c>
    </row>
    <row r="42" spans="1:6">
      <c r="A42" s="3" t="s">
        <v>40</v>
      </c>
      <c r="B42" s="4" t="s">
        <v>14</v>
      </c>
      <c r="C42" s="4"/>
      <c r="D42" s="13">
        <f>D43</f>
        <v>8482355.2200000007</v>
      </c>
      <c r="E42" s="13">
        <f t="shared" ref="E42:F42" si="4">E43</f>
        <v>1783700</v>
      </c>
      <c r="F42" s="13">
        <f t="shared" si="4"/>
        <v>1866500</v>
      </c>
    </row>
    <row r="43" spans="1:6" ht="22.5">
      <c r="A43" s="10" t="s">
        <v>41</v>
      </c>
      <c r="B43" s="11" t="s">
        <v>14</v>
      </c>
      <c r="C43" s="11" t="s">
        <v>12</v>
      </c>
      <c r="D43" s="14">
        <v>8482355.2200000007</v>
      </c>
      <c r="E43" s="14">
        <v>1783700</v>
      </c>
      <c r="F43" s="14">
        <v>1866500</v>
      </c>
    </row>
    <row r="44" spans="1:6">
      <c r="A44" s="3" t="s">
        <v>42</v>
      </c>
      <c r="B44" s="4" t="s">
        <v>16</v>
      </c>
      <c r="C44" s="4"/>
      <c r="D44" s="13">
        <f>D45+D46+D47+D49+D50+D48</f>
        <v>1029272941.8399999</v>
      </c>
      <c r="E44" s="13">
        <f t="shared" ref="E44:F44" si="5">E45+E46+E47+E49+E50+E48</f>
        <v>1008091949.1899999</v>
      </c>
      <c r="F44" s="13">
        <f t="shared" si="5"/>
        <v>1018031752.05</v>
      </c>
    </row>
    <row r="45" spans="1:6">
      <c r="A45" s="10" t="s">
        <v>43</v>
      </c>
      <c r="B45" s="11" t="s">
        <v>16</v>
      </c>
      <c r="C45" s="11" t="s">
        <v>5</v>
      </c>
      <c r="D45" s="14">
        <v>312858760.33999997</v>
      </c>
      <c r="E45" s="14">
        <v>313944546.05000001</v>
      </c>
      <c r="F45" s="14">
        <v>311566346.05000001</v>
      </c>
    </row>
    <row r="46" spans="1:6">
      <c r="A46" s="10" t="s">
        <v>44</v>
      </c>
      <c r="B46" s="11" t="s">
        <v>16</v>
      </c>
      <c r="C46" s="11" t="s">
        <v>6</v>
      </c>
      <c r="D46" s="14">
        <v>601542569.5</v>
      </c>
      <c r="E46" s="14">
        <v>583909205.25</v>
      </c>
      <c r="F46" s="14">
        <v>595402466.79999995</v>
      </c>
    </row>
    <row r="47" spans="1:6">
      <c r="A47" s="10" t="s">
        <v>45</v>
      </c>
      <c r="B47" s="11" t="s">
        <v>16</v>
      </c>
      <c r="C47" s="11" t="s">
        <v>8</v>
      </c>
      <c r="D47" s="14">
        <v>59361802</v>
      </c>
      <c r="E47" s="14">
        <v>60212157.890000001</v>
      </c>
      <c r="F47" s="14">
        <v>60799799.200000003</v>
      </c>
    </row>
    <row r="48" spans="1:6" ht="22.5">
      <c r="A48" s="10" t="s">
        <v>74</v>
      </c>
      <c r="B48" s="11" t="s">
        <v>16</v>
      </c>
      <c r="C48" s="11" t="s">
        <v>12</v>
      </c>
      <c r="D48" s="14">
        <v>178600</v>
      </c>
      <c r="E48" s="14"/>
      <c r="F48" s="14"/>
    </row>
    <row r="49" spans="1:6">
      <c r="A49" s="10" t="s">
        <v>46</v>
      </c>
      <c r="B49" s="11" t="s">
        <v>16</v>
      </c>
      <c r="C49" s="11" t="s">
        <v>16</v>
      </c>
      <c r="D49" s="14">
        <v>10828270</v>
      </c>
      <c r="E49" s="14">
        <v>8896200</v>
      </c>
      <c r="F49" s="14">
        <v>9093700</v>
      </c>
    </row>
    <row r="50" spans="1:6">
      <c r="A50" s="10" t="s">
        <v>47</v>
      </c>
      <c r="B50" s="11" t="s">
        <v>16</v>
      </c>
      <c r="C50" s="11" t="s">
        <v>32</v>
      </c>
      <c r="D50" s="14">
        <v>44502940</v>
      </c>
      <c r="E50" s="14">
        <v>41129840</v>
      </c>
      <c r="F50" s="14">
        <v>41169440</v>
      </c>
    </row>
    <row r="51" spans="1:6">
      <c r="A51" s="3" t="s">
        <v>48</v>
      </c>
      <c r="B51" s="4" t="s">
        <v>30</v>
      </c>
      <c r="C51" s="4"/>
      <c r="D51" s="13">
        <f>D52+D53</f>
        <v>239338413.76000002</v>
      </c>
      <c r="E51" s="13">
        <f t="shared" ref="E51:F51" si="6">E52+E53</f>
        <v>245099100</v>
      </c>
      <c r="F51" s="13">
        <f t="shared" si="6"/>
        <v>181187000</v>
      </c>
    </row>
    <row r="52" spans="1:6">
      <c r="A52" s="10" t="s">
        <v>49</v>
      </c>
      <c r="B52" s="11" t="s">
        <v>30</v>
      </c>
      <c r="C52" s="11" t="s">
        <v>5</v>
      </c>
      <c r="D52" s="14">
        <v>181230794.80000001</v>
      </c>
      <c r="E52" s="14">
        <v>167782681</v>
      </c>
      <c r="F52" s="14">
        <v>168894181</v>
      </c>
    </row>
    <row r="53" spans="1:6" ht="22.5">
      <c r="A53" s="10" t="s">
        <v>50</v>
      </c>
      <c r="B53" s="11" t="s">
        <v>30</v>
      </c>
      <c r="C53" s="11" t="s">
        <v>10</v>
      </c>
      <c r="D53" s="14">
        <v>58107618.960000001</v>
      </c>
      <c r="E53" s="14">
        <v>77316419</v>
      </c>
      <c r="F53" s="14">
        <v>12292819</v>
      </c>
    </row>
    <row r="54" spans="1:6">
      <c r="A54" s="3" t="s">
        <v>51</v>
      </c>
      <c r="B54" s="4" t="s">
        <v>25</v>
      </c>
      <c r="C54" s="4"/>
      <c r="D54" s="13">
        <f>D55+D56+D57+D58</f>
        <v>397307709.74000001</v>
      </c>
      <c r="E54" s="13">
        <f t="shared" ref="E54:F54" si="7">E55+E56+E57+E58</f>
        <v>373312548.24000001</v>
      </c>
      <c r="F54" s="13">
        <f t="shared" si="7"/>
        <v>379325938.25</v>
      </c>
    </row>
    <row r="55" spans="1:6">
      <c r="A55" s="10" t="s">
        <v>52</v>
      </c>
      <c r="B55" s="11" t="s">
        <v>25</v>
      </c>
      <c r="C55" s="11" t="s">
        <v>6</v>
      </c>
      <c r="D55" s="14">
        <v>119651170</v>
      </c>
      <c r="E55" s="14">
        <v>121552370</v>
      </c>
      <c r="F55" s="14">
        <v>122025370</v>
      </c>
    </row>
    <row r="56" spans="1:6">
      <c r="A56" s="10" t="s">
        <v>53</v>
      </c>
      <c r="B56" s="11" t="s">
        <v>25</v>
      </c>
      <c r="C56" s="11" t="s">
        <v>8</v>
      </c>
      <c r="D56" s="14">
        <v>151264701.74000001</v>
      </c>
      <c r="E56" s="14">
        <v>124015389.68000001</v>
      </c>
      <c r="F56" s="14">
        <v>128047774.61</v>
      </c>
    </row>
    <row r="57" spans="1:6">
      <c r="A57" s="10" t="s">
        <v>54</v>
      </c>
      <c r="B57" s="11" t="s">
        <v>25</v>
      </c>
      <c r="C57" s="11" t="s">
        <v>10</v>
      </c>
      <c r="D57" s="14">
        <v>102033496</v>
      </c>
      <c r="E57" s="14">
        <v>103218846.56</v>
      </c>
      <c r="F57" s="14">
        <v>104709151.64</v>
      </c>
    </row>
    <row r="58" spans="1:6">
      <c r="A58" s="10" t="s">
        <v>55</v>
      </c>
      <c r="B58" s="11" t="s">
        <v>25</v>
      </c>
      <c r="C58" s="11" t="s">
        <v>14</v>
      </c>
      <c r="D58" s="14">
        <v>24358342</v>
      </c>
      <c r="E58" s="14">
        <v>24525942</v>
      </c>
      <c r="F58" s="14">
        <v>24543642</v>
      </c>
    </row>
    <row r="59" spans="1:6">
      <c r="A59" s="3" t="s">
        <v>56</v>
      </c>
      <c r="B59" s="4" t="s">
        <v>17</v>
      </c>
      <c r="C59" s="4"/>
      <c r="D59" s="13">
        <f>D60+D61+D62</f>
        <v>88660423</v>
      </c>
      <c r="E59" s="13">
        <f t="shared" ref="E59:F59" si="8">E60+E61+E62</f>
        <v>84178552.109999999</v>
      </c>
      <c r="F59" s="13">
        <f t="shared" si="8"/>
        <v>85890027.459999993</v>
      </c>
    </row>
    <row r="60" spans="1:6">
      <c r="A60" s="10" t="s">
        <v>57</v>
      </c>
      <c r="B60" s="11" t="s">
        <v>17</v>
      </c>
      <c r="C60" s="11" t="s">
        <v>5</v>
      </c>
      <c r="D60" s="14">
        <v>55554829.130000003</v>
      </c>
      <c r="E60" s="14">
        <v>54186229</v>
      </c>
      <c r="F60" s="14">
        <v>53943037.329999998</v>
      </c>
    </row>
    <row r="61" spans="1:6">
      <c r="A61" s="10" t="s">
        <v>58</v>
      </c>
      <c r="B61" s="11" t="s">
        <v>17</v>
      </c>
      <c r="C61" s="11" t="s">
        <v>6</v>
      </c>
      <c r="D61" s="14">
        <v>26635635.870000001</v>
      </c>
      <c r="E61" s="14">
        <v>23317681</v>
      </c>
      <c r="F61" s="14">
        <v>22286581</v>
      </c>
    </row>
    <row r="62" spans="1:6">
      <c r="A62" s="10" t="s">
        <v>73</v>
      </c>
      <c r="B62" s="11" t="s">
        <v>17</v>
      </c>
      <c r="C62" s="11" t="s">
        <v>8</v>
      </c>
      <c r="D62" s="14">
        <v>6469958</v>
      </c>
      <c r="E62" s="14">
        <v>6674642.1100000003</v>
      </c>
      <c r="F62" s="14">
        <v>9660409.1300000008</v>
      </c>
    </row>
    <row r="63" spans="1:6" ht="31.5">
      <c r="A63" s="3" t="s">
        <v>59</v>
      </c>
      <c r="B63" s="4" t="s">
        <v>60</v>
      </c>
      <c r="C63" s="4"/>
      <c r="D63" s="13">
        <f>D64+D65</f>
        <v>100346368.74000001</v>
      </c>
      <c r="E63" s="13">
        <f t="shared" ref="E63:F63" si="9">E64+E65</f>
        <v>72170835</v>
      </c>
      <c r="F63" s="13">
        <f t="shared" si="9"/>
        <v>71258455</v>
      </c>
    </row>
    <row r="64" spans="1:6" ht="33.75">
      <c r="A64" s="10" t="s">
        <v>61</v>
      </c>
      <c r="B64" s="11" t="s">
        <v>60</v>
      </c>
      <c r="C64" s="11" t="s">
        <v>5</v>
      </c>
      <c r="D64" s="14">
        <v>33766043</v>
      </c>
      <c r="E64" s="14">
        <v>28363476</v>
      </c>
      <c r="F64" s="14">
        <v>28363476</v>
      </c>
    </row>
    <row r="65" spans="1:6" ht="22.5">
      <c r="A65" s="10" t="s">
        <v>62</v>
      </c>
      <c r="B65" s="11" t="s">
        <v>60</v>
      </c>
      <c r="C65" s="11" t="s">
        <v>8</v>
      </c>
      <c r="D65" s="14">
        <v>66580325.740000002</v>
      </c>
      <c r="E65" s="14">
        <v>43807359</v>
      </c>
      <c r="F65" s="14">
        <v>42894979</v>
      </c>
    </row>
    <row r="66" spans="1:6" s="17" customFormat="1" ht="12.75" customHeight="1">
      <c r="A66" s="16" t="s">
        <v>67</v>
      </c>
      <c r="B66" s="16"/>
      <c r="C66" s="16"/>
      <c r="D66" s="16"/>
      <c r="E66" s="18">
        <v>26861681.850000001</v>
      </c>
      <c r="F66" s="18">
        <v>43723334.200000003</v>
      </c>
    </row>
  </sheetData>
  <mergeCells count="17">
    <mergeCell ref="C6:F6"/>
    <mergeCell ref="C1:F1"/>
    <mergeCell ref="B2:F2"/>
    <mergeCell ref="A15:A16"/>
    <mergeCell ref="D15:D16"/>
    <mergeCell ref="E15:E16"/>
    <mergeCell ref="F15:F16"/>
    <mergeCell ref="A3:F3"/>
    <mergeCell ref="A12:F13"/>
    <mergeCell ref="D14:F14"/>
    <mergeCell ref="B15:B16"/>
    <mergeCell ref="C15:C16"/>
    <mergeCell ref="D4:F4"/>
    <mergeCell ref="B7:F7"/>
    <mergeCell ref="A8:F8"/>
    <mergeCell ref="D9:F9"/>
    <mergeCell ref="D10:F10"/>
  </mergeCells>
  <pageMargins left="1.1811023622047245" right="0.39370078740157483" top="0.39370078740157483" bottom="0.39370078740157483" header="0.19685039370078741" footer="0.19685039370078741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user</cp:lastModifiedBy>
  <cp:lastPrinted>2024-12-17T05:04:13Z</cp:lastPrinted>
  <dcterms:created xsi:type="dcterms:W3CDTF">2020-03-13T09:08:53Z</dcterms:created>
  <dcterms:modified xsi:type="dcterms:W3CDTF">2025-02-28T05:26:51Z</dcterms:modified>
</cp:coreProperties>
</file>